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0730" windowHeight="11760"/>
  </bookViews>
  <sheets>
    <sheet name="ESF_DET" sheetId="1" r:id="rId1"/>
  </sheets>
  <definedNames>
    <definedName name="_xlnm.Print_Area" localSheetId="0">ESF_DET!$B$2:$G$82</definedName>
    <definedName name="_xlnm.Print_Titles" localSheetId="0">ESF_DET!$2:$6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C47" i="1"/>
  <c r="C62" i="1" s="1"/>
  <c r="F79" i="1"/>
  <c r="F81" i="1" s="1"/>
  <c r="D47" i="1"/>
  <c r="D62" i="1" s="1"/>
  <c r="G81" i="1" l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<sst xmlns="http://schemas.openxmlformats.org/spreadsheetml/2006/main" count="132" uniqueCount="129">
  <si>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</si>
  <si>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</si>
  <si>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</si>
  <si>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</si>
  <si>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</si>
  <si>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</si>
  <si>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</si>
  <si>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</si>
  <si>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</si>
  <si>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</si>
  <si>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</si>
  <si>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</si>
  <si>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</si>
  <si>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</si>
  <si>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</si>
  <si>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</si>
  <si>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</si>
  <si>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</si>
  <si>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</si>
  <si>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</si>
  <si>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</si>
  <si>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</si>
  <si>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</si>
  <si>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</si>
  <si>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</si>
  <si>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</si>
  <si>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</si>
  <si>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</si>
  <si>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</si>
  <si>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</si>
  <si>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</si>
  <si>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</si>
  <si>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</si>
  <si>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</si>
  <si>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</si>
  <si>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</si>
  <si>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</si>
  <si>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</si>
  <si>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</si>
  <si>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</si>
  <si>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</si>
  <si>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</si>
  <si>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</si>
  <si>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</si>
  <si>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</si>
  <si>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</si>
  <si>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</si>
  <si>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</si>
  <si>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</si>
  <si>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</si>
  <si>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</si>
  <si>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</si>
  <si>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</si>
  <si>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</si>
  <si>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</si>
  <si>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</si>
  <si>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</si>
  <si>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</si>
  <si>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</si>
  <si>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</si>
  <si>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</si>
  <si>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</si>
  <si>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</si>
  <si>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</si>
  <si>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</si>
  <si>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</si>
  <si>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</si>
  <si>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</si>
  <si>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</si>
  <si>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</si>
  <si>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</si>
  <si>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</si>
  <si>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</si>
  <si>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</si>
  <si>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</si>
  <si>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</si>
  <si>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</si>
  <si>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</si>
  <si>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</si>
  <si>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</si>
  <si>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</si>
  <si>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</si>
  <si>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</si>
  <si>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</si>
  <si>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</si>
  <si>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</si>
  <si>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</si>
  <si>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</si>
  <si>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</si>
  <si>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</si>
  <si>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</si>
  <si>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</si>
  <si>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</si>
  <si>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</si>
  <si>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</si>
  <si>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</si>
  <si>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</si>
  <si>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</si>
  <si>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</si>
  <si>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</si>
  <si>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</si>
  <si>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</si>
  <si>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</si>
  <si>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</si>
  <si>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</si>
  <si>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</si>
  <si>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</si>
  <si>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</si>
  <si>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</si>
  <si>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</si>
  <si>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</si>
  <si>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</si>
  <si>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</si>
  <si>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</si>
  <si>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</si>
  <si>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</si>
  <si>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</si>
  <si>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</si>
  <si>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</si>
  <si>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</si>
  <si>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</si>
  <si>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</si>
  <si>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</si>
  <si>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Universidad Tecnologica de la Babicora</t>
  </si>
  <si>
    <t>Al 31 de Diciembre de 2021 y al 31 de diciembre de 2020 (b)</t>
  </si>
  <si>
    <t>MAN Erik Gabriel Loya Ruiz</t>
  </si>
  <si>
    <t>Lic. Sarahí Macías Chacón</t>
  </si>
  <si>
    <t>Rector</t>
  </si>
  <si>
    <t>Directora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</si>
</sst>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10" fillId="0" borderId="7" xfId="2" applyFont="1" applyBorder="1" applyProtection="1">
      <protection locked="0"/>
    </xf>
    <xf numFmtId="17" fontId="9" fillId="0" borderId="0" xfId="2" applyNumberFormat="1" applyProtection="1">
      <protection locked="0"/>
    </xf>
    <xf numFmtId="0" fontId="11" fillId="0" borderId="7" xfId="2" applyFont="1" applyBorder="1" applyProtection="1">
      <protection locked="0"/>
    </xf>
    <xf numFmtId="0" fontId="11" fillId="0" borderId="0" xfId="2" applyFont="1" applyBorder="1" applyProtection="1">
      <protection locked="0"/>
    </xf>
    <xf numFmtId="0" fontId="10" fillId="0" borderId="0" xfId="2" applyFont="1" applyBorder="1" applyAlignment="1" applyProtection="1">
      <protection locked="0"/>
    </xf>
    <xf numFmtId="0" fontId="9" fillId="0" borderId="0" xfId="2" applyAlignment="1" applyProtection="1">
      <protection locked="0"/>
    </xf>
    <xf numFmtId="0" fontId="12" fillId="0" borderId="0" xfId="2" applyFont="1" applyBorder="1" applyAlignment="1" applyProtection="1">
      <protection locked="0"/>
    </xf>
    <xf numFmtId="0" fontId="12" fillId="0" borderId="0" xfId="2" applyFont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0" fontId="12" fillId="0" borderId="2" xfId="2" applyFont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8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zoomScale="90" zoomScaleNormal="90" workbookViewId="0">
      <selection activeCell="A2" sqref="A2:G88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9" t="s">
        <v>123</v>
      </c>
      <c r="C2" s="40"/>
      <c r="D2" s="40"/>
      <c r="E2" s="40"/>
      <c r="F2" s="40"/>
      <c r="G2" s="41"/>
    </row>
    <row r="3" spans="2:8" x14ac:dyDescent="0.25">
      <c r="B3" s="42" t="s">
        <v>1</v>
      </c>
      <c r="C3" s="43"/>
      <c r="D3" s="43"/>
      <c r="E3" s="43"/>
      <c r="F3" s="43"/>
      <c r="G3" s="44"/>
    </row>
    <row r="4" spans="2:8" ht="15" customHeight="1" x14ac:dyDescent="0.3">
      <c r="B4" s="45" t="s">
        <v>124</v>
      </c>
      <c r="C4" s="46"/>
      <c r="D4" s="46"/>
      <c r="E4" s="46"/>
      <c r="F4" s="46"/>
      <c r="G4" s="47"/>
    </row>
    <row r="5" spans="2:8" thickBot="1" x14ac:dyDescent="0.35">
      <c r="B5" s="48" t="s">
        <v>2</v>
      </c>
      <c r="C5" s="49"/>
      <c r="D5" s="49"/>
      <c r="E5" s="49"/>
      <c r="F5" s="49"/>
      <c r="G5" s="50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7748185.5</v>
      </c>
      <c r="D9" s="20">
        <f>SUM(D10:D16)</f>
        <v>6796254</v>
      </c>
      <c r="E9" s="11" t="s">
        <v>9</v>
      </c>
      <c r="F9" s="20">
        <f>SUM(F10:F18)</f>
        <v>10607521.809999999</v>
      </c>
      <c r="G9" s="20">
        <f>SUM(G10:G18)</f>
        <v>7519309</v>
      </c>
    </row>
    <row r="10" spans="2:8" x14ac:dyDescent="0.25">
      <c r="B10" s="12" t="s">
        <v>10</v>
      </c>
      <c r="C10" s="26">
        <v>10000</v>
      </c>
      <c r="D10" s="26">
        <v>10000</v>
      </c>
      <c r="E10" s="13" t="s">
        <v>11</v>
      </c>
      <c r="F10" s="26">
        <v>11271.73</v>
      </c>
      <c r="G10" s="26">
        <v>1963</v>
      </c>
    </row>
    <row r="11" spans="2:8" x14ac:dyDescent="0.25">
      <c r="B11" s="12" t="s">
        <v>12</v>
      </c>
      <c r="C11" s="26">
        <v>7738185.5</v>
      </c>
      <c r="D11" s="26">
        <v>6786254</v>
      </c>
      <c r="E11" s="13" t="s">
        <v>13</v>
      </c>
      <c r="F11" s="26">
        <v>3749549.96</v>
      </c>
      <c r="G11" s="26">
        <v>1663428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446380.58</v>
      </c>
      <c r="G16" s="26">
        <v>438408</v>
      </c>
    </row>
    <row r="17" spans="2:7" ht="22.9" x14ac:dyDescent="0.3">
      <c r="B17" s="10" t="s">
        <v>24</v>
      </c>
      <c r="C17" s="20">
        <f>SUM(C18:C24)</f>
        <v>6847679.6600000001</v>
      </c>
      <c r="D17" s="20">
        <f>SUM(D18:D24)</f>
        <v>5660917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6400319.54</v>
      </c>
      <c r="G18" s="26">
        <v>5415510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6847679.6600000001</v>
      </c>
      <c r="D20" s="26">
        <v>5660917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2101.1799999999998</v>
      </c>
      <c r="D25" s="20">
        <f>SUM(D26:D30)</f>
        <v>943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2101.1799999999998</v>
      </c>
      <c r="D26" s="26">
        <v>943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155085.88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155085.88</v>
      </c>
      <c r="G30" s="26">
        <v>0</v>
      </c>
    </row>
    <row r="31" spans="2:7" ht="24" x14ac:dyDescent="0.25">
      <c r="B31" s="10" t="s">
        <v>52</v>
      </c>
      <c r="C31" s="20">
        <f>SUM(C32:C36)</f>
        <v>182210</v>
      </c>
      <c r="D31" s="20">
        <f>SUM(D32:D36)</f>
        <v>273210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182210</v>
      </c>
      <c r="D32" s="26">
        <v>273210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26364.62</v>
      </c>
      <c r="D37" s="27">
        <v>37362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133702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133702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14806540.960000001</v>
      </c>
      <c r="D47" s="20">
        <f>SUM(D41,D38,D37,D31,D25,D17,D9)</f>
        <v>12768686</v>
      </c>
      <c r="E47" s="14" t="s">
        <v>83</v>
      </c>
      <c r="F47" s="20">
        <f>SUM(F42,F38,F31,F27,F26,F23,F19,F9)</f>
        <v>10762607.689999999</v>
      </c>
      <c r="G47" s="20">
        <f>SUM(G42,G38,G31,G27,G26,G23,G19,G9)</f>
        <v>7653011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57495137.829999998</v>
      </c>
      <c r="D52" s="26">
        <v>57467588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40995889.649999999</v>
      </c>
      <c r="D53" s="26">
        <v>31709775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3896676.52</v>
      </c>
      <c r="D54" s="26">
        <v>2699420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-32156763.600000001</v>
      </c>
      <c r="D55" s="26">
        <v>-27003308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10762607.689999999</v>
      </c>
      <c r="G59" s="20">
        <f>SUM(G47,G57)</f>
        <v>7653011</v>
      </c>
    </row>
    <row r="60" spans="2:7" ht="24" x14ac:dyDescent="0.25">
      <c r="B60" s="4" t="s">
        <v>103</v>
      </c>
      <c r="C60" s="20">
        <f>SUM(C50:C58)</f>
        <v>70230940.399999976</v>
      </c>
      <c r="D60" s="20">
        <f>SUM(D50:D58)</f>
        <v>64873475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85037481.359999985</v>
      </c>
      <c r="D62" s="20">
        <f>SUM(D47,D60)</f>
        <v>77642161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39127034.740000002</v>
      </c>
      <c r="G63" s="20">
        <f>SUM(G64:G66)</f>
        <v>39127034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39127034.740000002</v>
      </c>
      <c r="G65" s="26">
        <v>39127034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35147838.93</v>
      </c>
      <c r="G68" s="20">
        <f>SUM(G69:G73)</f>
        <v>30862116</v>
      </c>
    </row>
    <row r="69" spans="2:7" x14ac:dyDescent="0.25">
      <c r="B69" s="15"/>
      <c r="C69" s="23"/>
      <c r="D69" s="23"/>
      <c r="E69" s="11" t="s">
        <v>111</v>
      </c>
      <c r="F69" s="26">
        <v>4451740.4400000004</v>
      </c>
      <c r="G69" s="26">
        <v>6441863</v>
      </c>
    </row>
    <row r="70" spans="2:7" x14ac:dyDescent="0.25">
      <c r="B70" s="15"/>
      <c r="C70" s="23"/>
      <c r="D70" s="23"/>
      <c r="E70" s="11" t="s">
        <v>112</v>
      </c>
      <c r="F70" s="26">
        <v>30696098.489999998</v>
      </c>
      <c r="G70" s="26">
        <v>24420253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74274873.670000002</v>
      </c>
      <c r="G79" s="20">
        <f>SUM(G63,G68,G75)</f>
        <v>69989150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85037481.359999999</v>
      </c>
      <c r="G81" s="20">
        <f>SUM(G59,G79)</f>
        <v>77642161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ht="15.75" thickBot="1" x14ac:dyDescent="0.3">
      <c r="B86" s="31"/>
      <c r="C86" s="32"/>
      <c r="D86" s="33"/>
      <c r="E86" s="33"/>
      <c r="F86" s="34"/>
    </row>
    <row r="87" spans="2:7" s="29" customFormat="1" x14ac:dyDescent="0.25">
      <c r="B87" s="35" t="s">
        <v>125</v>
      </c>
      <c r="C87" s="36"/>
      <c r="D87" s="51" t="s">
        <v>126</v>
      </c>
      <c r="E87" s="51"/>
      <c r="F87" s="37"/>
    </row>
    <row r="88" spans="2:7" s="29" customFormat="1" x14ac:dyDescent="0.25">
      <c r="B88" s="35" t="s">
        <v>127</v>
      </c>
      <c r="C88" s="36"/>
      <c r="D88" s="38" t="s">
        <v>128</v>
      </c>
      <c r="E88" s="38"/>
      <c r="F88" s="38"/>
    </row>
    <row r="89" spans="2:7" s="29" customFormat="1" x14ac:dyDescent="0.25"/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6">
    <mergeCell ref="D88:F88"/>
    <mergeCell ref="B2:G2"/>
    <mergeCell ref="B3:G3"/>
    <mergeCell ref="B4:G4"/>
    <mergeCell ref="B5:G5"/>
    <mergeCell ref="D87:E87"/>
  </mergeCells>
  <pageMargins left="0.23622047244094491" right="0.23622047244094491" top="0.74803149606299213" bottom="0.59055118110236227" header="0.31496062992125984" footer="0.31496062992125984"/>
  <pageSetup scale="87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330-15IKB</cp:lastModifiedBy>
  <cp:lastPrinted>2022-02-04T20:11:22Z</cp:lastPrinted>
  <dcterms:created xsi:type="dcterms:W3CDTF">2020-01-08T19:54:23Z</dcterms:created>
  <dcterms:modified xsi:type="dcterms:W3CDTF">2022-02-04T20:23:27Z</dcterms:modified>
</cp:coreProperties>
</file>